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rribatec-my.sharepoint.com/personal/geirid_holm_arribatec_com/Documents/Documents/KIL - mellomlagring/Årsmøte 2024/Hovedlaget/"/>
    </mc:Choice>
  </mc:AlternateContent>
  <xr:revisionPtr revIDLastSave="0" documentId="8_{5AC0822D-5B6E-4593-9F03-4DFC04EECF7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udsjett hovedlag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" i="1" l="1"/>
  <c r="D70" i="1"/>
  <c r="D28" i="1"/>
  <c r="D72" i="1" l="1"/>
  <c r="D80" i="1" s="1"/>
  <c r="D82" i="1" s="1"/>
  <c r="D84" i="1" s="1"/>
</calcChain>
</file>

<file path=xl/sharedStrings.xml><?xml version="1.0" encoding="utf-8"?>
<sst xmlns="http://schemas.openxmlformats.org/spreadsheetml/2006/main" count="76" uniqueCount="76">
  <si>
    <t>Resultatrapport</t>
  </si>
  <si>
    <t>KOLVEREID IDRETTSLAG</t>
  </si>
  <si>
    <t>Gjelder periode 01.01.2023 - 31.12.2023</t>
  </si>
  <si>
    <t>Periode fg år: 01.01.2022 - 31.12.2022</t>
  </si>
  <si>
    <t>Avd i KIL: Kil hovedlag</t>
  </si>
  <si>
    <t>Driftsinntekter</t>
  </si>
  <si>
    <t>3000 Salgsinnt. handelsvarer, avgiftspliktig, høy sats</t>
  </si>
  <si>
    <t>3023 Sponsorinntekt, avgiftspliktig KUN HOVEDLAG</t>
  </si>
  <si>
    <t>3024 Sponsorinntekt</t>
  </si>
  <si>
    <t>3100 Salgsinntekter, avgiftsfri</t>
  </si>
  <si>
    <t>3123 Sponsorinntekt, avgiftsfri</t>
  </si>
  <si>
    <t>3200 Salgsinntekt handelsvarer, utenfor avgiftsområdet</t>
  </si>
  <si>
    <t>3205 Kiosksalg etc</t>
  </si>
  <si>
    <t>3220 Salgsinntekt tjenester, utenfor avgiftsområdet</t>
  </si>
  <si>
    <t>3250 Inntekter fra egne arrangementer</t>
  </si>
  <si>
    <t>3400 Spesielle offentlige tilskudd</t>
  </si>
  <si>
    <t>3440 TIlskudd, mva kompensasjon, LAM midler, koronatilskudd mm</t>
  </si>
  <si>
    <t>3900 Andre driftsrelaterte inntekter</t>
  </si>
  <si>
    <t>3920 Medlemskontingenter</t>
  </si>
  <si>
    <t>3970 Grasrotmidler mottatt</t>
  </si>
  <si>
    <t>3990 NIF Buypass payment - postback fra fakturering</t>
  </si>
  <si>
    <t>Driftskostnader</t>
  </si>
  <si>
    <t xml:space="preserve">4301 Innkjøp varer for videresalg </t>
  </si>
  <si>
    <t>4970 Bruk av grasrotmidler</t>
  </si>
  <si>
    <t>5330 Godtgjørelse til styre</t>
  </si>
  <si>
    <t>5900 Gaver til ansatte, fradragsberettiget</t>
  </si>
  <si>
    <t>6000 Avskrivninger bygninger og annen fast eiendom</t>
  </si>
  <si>
    <t>6340 Lys og varme hovedlaget</t>
  </si>
  <si>
    <t>6391 Kopper, servietter etc</t>
  </si>
  <si>
    <t>6400 Leie maskiner</t>
  </si>
  <si>
    <t>6420 Leie datasystemer</t>
  </si>
  <si>
    <t>6421 Leie alarm</t>
  </si>
  <si>
    <t>6422 Lisenser dataprogramvare</t>
  </si>
  <si>
    <t>6490 Annen leiekostnad</t>
  </si>
  <si>
    <t>6540 Inventar (Res)</t>
  </si>
  <si>
    <t>6550 Driftsmaterialer</t>
  </si>
  <si>
    <t>6560 Rekvisita</t>
  </si>
  <si>
    <t>6570 Klær til trenere, lagledere, styret, utøvere</t>
  </si>
  <si>
    <t>6581 Idrettsutstyr fradrag for mva KUN HOVEDLAGET</t>
  </si>
  <si>
    <t>6590 Annet driftsmateriel</t>
  </si>
  <si>
    <t>6600 Reparasjon og vedlikehold bygninger</t>
  </si>
  <si>
    <t>6620 Reparasjon og vedlikehold utstyr</t>
  </si>
  <si>
    <t>6690 Reparasjon og vedlikehold annet</t>
  </si>
  <si>
    <t>6720 Honorarer for økonomisk og juridisk bistand</t>
  </si>
  <si>
    <t>6790 Annen fremmed tjeneste</t>
  </si>
  <si>
    <t xml:space="preserve">6800 Kontorrekvisita </t>
  </si>
  <si>
    <t>6810 Datakostnad</t>
  </si>
  <si>
    <t>6940 Porto</t>
  </si>
  <si>
    <t>7162 Bevertning</t>
  </si>
  <si>
    <t>7320 Reklamekostnader</t>
  </si>
  <si>
    <t>7330 Markedsføringsarrangement</t>
  </si>
  <si>
    <t>7395 Øreavrunding</t>
  </si>
  <si>
    <t>7400 Kontingenter, spillelisens, fradragsberett.</t>
  </si>
  <si>
    <t>7420 Gaver og premier, fradragsberettigede</t>
  </si>
  <si>
    <t>7500 Forsikringspremier</t>
  </si>
  <si>
    <t>7700 Styremøter</t>
  </si>
  <si>
    <t>7710 Årsmøtekostnader</t>
  </si>
  <si>
    <t>7750 Eiendoms- og festeavgifter</t>
  </si>
  <si>
    <t>7770 Bank og kortgebyrer</t>
  </si>
  <si>
    <t>7798 Annen kostnad, fradragsberettiget</t>
  </si>
  <si>
    <t>7799 Annen kostnad, ikke fradragsberettiget</t>
  </si>
  <si>
    <t>Driftsresultat</t>
  </si>
  <si>
    <t>Finansielle poster</t>
  </si>
  <si>
    <t>8051 Renteinntekt bankinnskudd</t>
  </si>
  <si>
    <t>8070 Annen finansinntekt</t>
  </si>
  <si>
    <t>8151 Rentekostnader lån</t>
  </si>
  <si>
    <t>Ordinært resultat før skatt</t>
  </si>
  <si>
    <t>Ordinært resultat</t>
  </si>
  <si>
    <t>Årsresultat</t>
  </si>
  <si>
    <t>Budsjett</t>
  </si>
  <si>
    <t>Økt inntekt reklame banen</t>
  </si>
  <si>
    <t>Reparere strøminntakt KIL bua</t>
  </si>
  <si>
    <t>Inntekt banen</t>
  </si>
  <si>
    <t>Salmarfest mm</t>
  </si>
  <si>
    <t>Lys fotballbane</t>
  </si>
  <si>
    <t>Hoopit øker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</si>
</sst>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65" fontId="0" fillId="0" borderId="0" xfId="1" applyNumberFormat="1" applyFont="1"/>
    <xf numFmtId="165" fontId="0" fillId="33" borderId="0" xfId="1" applyNumberFormat="1" applyFont="1" applyFill="1"/>
    <xf numFmtId="165" fontId="0" fillId="33" borderId="10" xfId="1" applyNumberFormat="1" applyFont="1" applyFill="1" applyBorder="1"/>
    <xf numFmtId="165" fontId="0" fillId="0" borderId="10" xfId="1" applyNumberFormat="1" applyFont="1" applyBorder="1"/>
  </cellXfs>
  <cellStyles count="43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tabSelected="1" workbookViewId="0">
      <selection activeCell="E10" sqref="E10"/>
    </sheetView>
  </sheetViews>
  <sheetFormatPr baseColWidth="10" defaultRowHeight="15" x14ac:dyDescent="0.25"/>
  <cols>
    <col min="1" max="1" width="61.7109375" bestFit="1" customWidth="1"/>
    <col min="2" max="4" width="11.42578125" style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>
        <v>970162550</v>
      </c>
    </row>
    <row r="5" spans="1:5" x14ac:dyDescent="0.25">
      <c r="A5" t="s">
        <v>2</v>
      </c>
    </row>
    <row r="6" spans="1:5" x14ac:dyDescent="0.25">
      <c r="A6" t="s">
        <v>3</v>
      </c>
    </row>
    <row r="8" spans="1:5" x14ac:dyDescent="0.25">
      <c r="A8" t="s">
        <v>4</v>
      </c>
    </row>
    <row r="9" spans="1:5" x14ac:dyDescent="0.25">
      <c r="D9" s="2" t="s">
        <v>69</v>
      </c>
    </row>
    <row r="10" spans="1:5" x14ac:dyDescent="0.25">
      <c r="B10" s="1">
        <v>2023</v>
      </c>
      <c r="C10" s="1">
        <v>2022</v>
      </c>
      <c r="D10" s="2">
        <v>2024</v>
      </c>
    </row>
    <row r="11" spans="1:5" x14ac:dyDescent="0.25">
      <c r="D11" s="2"/>
    </row>
    <row r="12" spans="1:5" x14ac:dyDescent="0.25">
      <c r="A12" t="s">
        <v>5</v>
      </c>
      <c r="D12" s="2"/>
    </row>
    <row r="13" spans="1:5" x14ac:dyDescent="0.25">
      <c r="A13" t="s">
        <v>6</v>
      </c>
      <c r="B13" s="1">
        <v>125000</v>
      </c>
      <c r="C13" s="1">
        <v>162500</v>
      </c>
      <c r="D13" s="2">
        <v>225000</v>
      </c>
      <c r="E13" t="s">
        <v>72</v>
      </c>
    </row>
    <row r="14" spans="1:5" x14ac:dyDescent="0.25">
      <c r="A14" t="s">
        <v>7</v>
      </c>
      <c r="B14" s="1">
        <v>10000</v>
      </c>
      <c r="C14" s="1">
        <v>5000</v>
      </c>
      <c r="D14" s="2">
        <v>25000</v>
      </c>
      <c r="E14" t="s">
        <v>70</v>
      </c>
    </row>
    <row r="15" spans="1:5" x14ac:dyDescent="0.25">
      <c r="A15" t="s">
        <v>8</v>
      </c>
      <c r="B15" s="1">
        <v>500</v>
      </c>
      <c r="C15" s="1">
        <v>0</v>
      </c>
      <c r="D15" s="2"/>
    </row>
    <row r="16" spans="1:5" x14ac:dyDescent="0.25">
      <c r="A16" t="s">
        <v>9</v>
      </c>
      <c r="B16" s="1">
        <v>14195</v>
      </c>
      <c r="C16" s="1">
        <v>14680</v>
      </c>
      <c r="D16" s="2">
        <v>115000</v>
      </c>
      <c r="E16" t="s">
        <v>73</v>
      </c>
    </row>
    <row r="17" spans="1:4" x14ac:dyDescent="0.25">
      <c r="A17" t="s">
        <v>10</v>
      </c>
      <c r="B17" s="1">
        <v>35000</v>
      </c>
      <c r="C17" s="1">
        <v>17500</v>
      </c>
      <c r="D17" s="2">
        <v>35000</v>
      </c>
    </row>
    <row r="18" spans="1:4" x14ac:dyDescent="0.25">
      <c r="A18" t="s">
        <v>11</v>
      </c>
      <c r="B18" s="1">
        <v>79111.95</v>
      </c>
      <c r="C18" s="1">
        <v>0</v>
      </c>
      <c r="D18" s="2"/>
    </row>
    <row r="19" spans="1:4" x14ac:dyDescent="0.25">
      <c r="A19" t="s">
        <v>12</v>
      </c>
      <c r="B19" s="1">
        <v>0</v>
      </c>
      <c r="C19" s="1">
        <v>5490.56</v>
      </c>
      <c r="D19" s="2"/>
    </row>
    <row r="20" spans="1:4" x14ac:dyDescent="0.25">
      <c r="A20" t="s">
        <v>13</v>
      </c>
      <c r="B20" s="1">
        <v>12000</v>
      </c>
      <c r="C20" s="1">
        <v>0</v>
      </c>
      <c r="D20" s="2">
        <v>12000</v>
      </c>
    </row>
    <row r="21" spans="1:4" x14ac:dyDescent="0.25">
      <c r="A21" t="s">
        <v>14</v>
      </c>
      <c r="B21" s="1">
        <v>-1470</v>
      </c>
      <c r="C21" s="1">
        <v>250</v>
      </c>
      <c r="D21" s="2"/>
    </row>
    <row r="22" spans="1:4" x14ac:dyDescent="0.25">
      <c r="A22" t="s">
        <v>15</v>
      </c>
      <c r="B22" s="1">
        <v>10000</v>
      </c>
      <c r="C22" s="1">
        <v>0</v>
      </c>
      <c r="D22" s="2"/>
    </row>
    <row r="23" spans="1:4" x14ac:dyDescent="0.25">
      <c r="A23" t="s">
        <v>16</v>
      </c>
      <c r="B23" s="1">
        <v>34717</v>
      </c>
      <c r="C23" s="1">
        <v>28449</v>
      </c>
      <c r="D23" s="2">
        <v>40000</v>
      </c>
    </row>
    <row r="24" spans="1:4" x14ac:dyDescent="0.25">
      <c r="A24" t="s">
        <v>17</v>
      </c>
      <c r="B24" s="1">
        <v>21269.25</v>
      </c>
      <c r="C24" s="1">
        <v>0</v>
      </c>
      <c r="D24" s="2"/>
    </row>
    <row r="25" spans="1:4" x14ac:dyDescent="0.25">
      <c r="A25" t="s">
        <v>18</v>
      </c>
      <c r="B25" s="1">
        <v>65687.100000000006</v>
      </c>
      <c r="C25" s="1">
        <v>48421.29</v>
      </c>
      <c r="D25" s="2">
        <v>65000</v>
      </c>
    </row>
    <row r="26" spans="1:4" x14ac:dyDescent="0.25">
      <c r="A26" t="s">
        <v>19</v>
      </c>
      <c r="B26" s="1">
        <v>0</v>
      </c>
      <c r="C26" s="1">
        <v>73785.27</v>
      </c>
      <c r="D26" s="2"/>
    </row>
    <row r="27" spans="1:4" x14ac:dyDescent="0.25">
      <c r="A27" t="s">
        <v>20</v>
      </c>
      <c r="B27" s="4">
        <v>0</v>
      </c>
      <c r="C27" s="4">
        <v>194.92</v>
      </c>
      <c r="D27" s="3"/>
    </row>
    <row r="28" spans="1:4" x14ac:dyDescent="0.25">
      <c r="B28" s="1">
        <v>406010.3</v>
      </c>
      <c r="C28" s="1">
        <v>356271.04</v>
      </c>
      <c r="D28" s="2">
        <f>SUM(D13:D27)</f>
        <v>517000</v>
      </c>
    </row>
    <row r="29" spans="1:4" x14ac:dyDescent="0.25">
      <c r="D29" s="2"/>
    </row>
    <row r="30" spans="1:4" x14ac:dyDescent="0.25">
      <c r="A30" t="s">
        <v>21</v>
      </c>
      <c r="D30" s="2"/>
    </row>
    <row r="31" spans="1:4" x14ac:dyDescent="0.25">
      <c r="A31" t="s">
        <v>22</v>
      </c>
      <c r="B31" s="1">
        <v>-78568.75</v>
      </c>
      <c r="C31" s="1">
        <v>0</v>
      </c>
      <c r="D31" s="2">
        <v>0</v>
      </c>
    </row>
    <row r="32" spans="1:4" x14ac:dyDescent="0.25">
      <c r="A32" t="s">
        <v>23</v>
      </c>
      <c r="B32" s="1">
        <v>0</v>
      </c>
      <c r="C32" s="1">
        <v>-55000</v>
      </c>
      <c r="D32" s="2">
        <v>0</v>
      </c>
    </row>
    <row r="33" spans="1:5" x14ac:dyDescent="0.25">
      <c r="A33" t="s">
        <v>24</v>
      </c>
      <c r="B33" s="1">
        <v>-25000</v>
      </c>
      <c r="C33" s="1">
        <v>-25000</v>
      </c>
      <c r="D33" s="2">
        <v>25000</v>
      </c>
    </row>
    <row r="34" spans="1:5" x14ac:dyDescent="0.25">
      <c r="A34" t="s">
        <v>25</v>
      </c>
      <c r="B34" s="1">
        <v>0</v>
      </c>
      <c r="C34" s="1">
        <v>-2120</v>
      </c>
      <c r="D34" s="2"/>
    </row>
    <row r="35" spans="1:5" x14ac:dyDescent="0.25">
      <c r="A35" t="s">
        <v>26</v>
      </c>
      <c r="B35" s="1">
        <v>-134688</v>
      </c>
      <c r="C35" s="1">
        <v>-134688</v>
      </c>
      <c r="D35" s="2">
        <v>135000</v>
      </c>
    </row>
    <row r="36" spans="1:5" x14ac:dyDescent="0.25">
      <c r="A36" t="s">
        <v>27</v>
      </c>
      <c r="B36" s="1">
        <v>-48932.959999999999</v>
      </c>
      <c r="C36" s="1">
        <v>-61426.37</v>
      </c>
      <c r="D36" s="2">
        <v>50000</v>
      </c>
    </row>
    <row r="37" spans="1:5" x14ac:dyDescent="0.25">
      <c r="A37" t="s">
        <v>28</v>
      </c>
      <c r="B37" s="1">
        <v>-1377.61</v>
      </c>
      <c r="C37" s="1">
        <v>0</v>
      </c>
      <c r="D37" s="2"/>
    </row>
    <row r="38" spans="1:5" x14ac:dyDescent="0.25">
      <c r="A38" t="s">
        <v>29</v>
      </c>
      <c r="B38" s="1">
        <v>0</v>
      </c>
      <c r="C38" s="1">
        <v>-2120</v>
      </c>
      <c r="D38" s="2"/>
    </row>
    <row r="39" spans="1:5" x14ac:dyDescent="0.25">
      <c r="A39" t="s">
        <v>30</v>
      </c>
      <c r="B39" s="1">
        <v>-5756.76</v>
      </c>
      <c r="C39" s="1">
        <v>-14577.75</v>
      </c>
      <c r="D39" s="2">
        <v>15000</v>
      </c>
      <c r="E39" t="s">
        <v>75</v>
      </c>
    </row>
    <row r="40" spans="1:5" x14ac:dyDescent="0.25">
      <c r="A40" t="s">
        <v>31</v>
      </c>
      <c r="B40" s="1">
        <v>-15616.39</v>
      </c>
      <c r="C40" s="1">
        <v>-7787.4</v>
      </c>
      <c r="D40" s="2">
        <v>15000</v>
      </c>
    </row>
    <row r="41" spans="1:5" x14ac:dyDescent="0.25">
      <c r="A41" t="s">
        <v>32</v>
      </c>
      <c r="B41" s="1">
        <v>-6075.58</v>
      </c>
      <c r="C41" s="1">
        <v>0</v>
      </c>
      <c r="D41" s="2"/>
    </row>
    <row r="42" spans="1:5" x14ac:dyDescent="0.25">
      <c r="A42" t="s">
        <v>33</v>
      </c>
      <c r="B42" s="1">
        <v>-17199</v>
      </c>
      <c r="C42" s="1">
        <v>-15084</v>
      </c>
      <c r="D42" s="2">
        <v>18000</v>
      </c>
    </row>
    <row r="43" spans="1:5" x14ac:dyDescent="0.25">
      <c r="A43" t="s">
        <v>34</v>
      </c>
      <c r="B43" s="1">
        <v>0</v>
      </c>
      <c r="C43" s="1">
        <v>-3933</v>
      </c>
      <c r="D43" s="2"/>
    </row>
    <row r="44" spans="1:5" x14ac:dyDescent="0.25">
      <c r="A44" t="s">
        <v>35</v>
      </c>
      <c r="B44" s="1">
        <v>-5331.75</v>
      </c>
      <c r="C44" s="1">
        <v>-5541.08</v>
      </c>
      <c r="D44" s="2">
        <v>5000</v>
      </c>
    </row>
    <row r="45" spans="1:5" x14ac:dyDescent="0.25">
      <c r="A45" t="s">
        <v>36</v>
      </c>
      <c r="B45" s="1">
        <v>-13678.29</v>
      </c>
      <c r="C45" s="1">
        <v>-2475</v>
      </c>
      <c r="D45" s="2">
        <v>12000</v>
      </c>
    </row>
    <row r="46" spans="1:5" x14ac:dyDescent="0.25">
      <c r="A46" t="s">
        <v>37</v>
      </c>
      <c r="B46" s="1">
        <v>-7871.95</v>
      </c>
      <c r="C46" s="1">
        <v>-1526</v>
      </c>
      <c r="D46" s="2"/>
    </row>
    <row r="47" spans="1:5" x14ac:dyDescent="0.25">
      <c r="A47" t="s">
        <v>38</v>
      </c>
      <c r="B47" s="1">
        <v>-14509</v>
      </c>
      <c r="C47" s="1">
        <v>0</v>
      </c>
      <c r="D47" s="2"/>
    </row>
    <row r="48" spans="1:5" x14ac:dyDescent="0.25">
      <c r="A48" t="s">
        <v>39</v>
      </c>
      <c r="B48" s="1">
        <v>-9298</v>
      </c>
      <c r="C48" s="1">
        <v>0</v>
      </c>
      <c r="D48" s="2"/>
    </row>
    <row r="49" spans="1:5" x14ac:dyDescent="0.25">
      <c r="A49" t="s">
        <v>40</v>
      </c>
      <c r="B49" s="1">
        <v>-1504.93</v>
      </c>
      <c r="C49" s="1">
        <v>-24648.76</v>
      </c>
      <c r="D49" s="2">
        <v>25000</v>
      </c>
      <c r="E49" t="s">
        <v>71</v>
      </c>
    </row>
    <row r="50" spans="1:5" x14ac:dyDescent="0.25">
      <c r="A50" t="s">
        <v>41</v>
      </c>
      <c r="B50" s="1">
        <v>-4220</v>
      </c>
      <c r="C50" s="1">
        <v>-270.08</v>
      </c>
      <c r="D50" s="2"/>
    </row>
    <row r="51" spans="1:5" x14ac:dyDescent="0.25">
      <c r="A51" t="s">
        <v>42</v>
      </c>
      <c r="B51" s="1">
        <v>-3381.6</v>
      </c>
      <c r="C51" s="1">
        <v>0</v>
      </c>
      <c r="D51" s="2">
        <v>100000</v>
      </c>
      <c r="E51" t="s">
        <v>74</v>
      </c>
    </row>
    <row r="52" spans="1:5" x14ac:dyDescent="0.25">
      <c r="A52" t="s">
        <v>43</v>
      </c>
      <c r="B52" s="1">
        <v>-6000</v>
      </c>
      <c r="C52" s="1">
        <v>-6000</v>
      </c>
      <c r="D52" s="2">
        <v>6000</v>
      </c>
    </row>
    <row r="53" spans="1:5" x14ac:dyDescent="0.25">
      <c r="A53" t="s">
        <v>44</v>
      </c>
      <c r="B53" s="1">
        <v>-12500</v>
      </c>
      <c r="C53" s="1">
        <v>0</v>
      </c>
      <c r="D53" s="2"/>
    </row>
    <row r="54" spans="1:5" x14ac:dyDescent="0.25">
      <c r="A54" t="s">
        <v>45</v>
      </c>
      <c r="B54" s="1">
        <v>-538.9</v>
      </c>
      <c r="C54" s="1">
        <v>0</v>
      </c>
      <c r="D54" s="2"/>
    </row>
    <row r="55" spans="1:5" x14ac:dyDescent="0.25">
      <c r="A55" t="s">
        <v>46</v>
      </c>
      <c r="B55" s="1">
        <v>-31735</v>
      </c>
      <c r="C55" s="1">
        <v>-6735</v>
      </c>
      <c r="D55" s="2">
        <v>12000</v>
      </c>
    </row>
    <row r="56" spans="1:5" x14ac:dyDescent="0.25">
      <c r="A56" t="s">
        <v>47</v>
      </c>
      <c r="B56" s="1">
        <v>-65</v>
      </c>
      <c r="C56" s="1">
        <v>0</v>
      </c>
      <c r="D56" s="2"/>
    </row>
    <row r="57" spans="1:5" x14ac:dyDescent="0.25">
      <c r="A57" t="s">
        <v>48</v>
      </c>
      <c r="B57" s="1">
        <v>-15779.35</v>
      </c>
      <c r="C57" s="1">
        <v>-179.07</v>
      </c>
      <c r="D57" s="2">
        <v>5000</v>
      </c>
    </row>
    <row r="58" spans="1:5" x14ac:dyDescent="0.25">
      <c r="A58" t="s">
        <v>49</v>
      </c>
      <c r="B58" s="1">
        <v>-31171.5</v>
      </c>
      <c r="C58" s="1">
        <v>0</v>
      </c>
      <c r="D58" s="2">
        <v>2000</v>
      </c>
    </row>
    <row r="59" spans="1:5" x14ac:dyDescent="0.25">
      <c r="A59" t="s">
        <v>50</v>
      </c>
      <c r="B59" s="1">
        <v>-2500</v>
      </c>
      <c r="C59" s="1">
        <v>0</v>
      </c>
      <c r="D59" s="2"/>
    </row>
    <row r="60" spans="1:5" x14ac:dyDescent="0.25">
      <c r="A60" t="s">
        <v>51</v>
      </c>
      <c r="B60" s="1">
        <v>-0.8</v>
      </c>
      <c r="C60" s="1">
        <v>-0.66</v>
      </c>
      <c r="D60" s="2"/>
    </row>
    <row r="61" spans="1:5" x14ac:dyDescent="0.25">
      <c r="A61" t="s">
        <v>52</v>
      </c>
      <c r="B61" s="1">
        <v>-3500</v>
      </c>
      <c r="C61" s="1">
        <v>-5850</v>
      </c>
      <c r="D61" s="2">
        <v>3500</v>
      </c>
    </row>
    <row r="62" spans="1:5" x14ac:dyDescent="0.25">
      <c r="A62" t="s">
        <v>53</v>
      </c>
      <c r="B62" s="1">
        <v>-12600</v>
      </c>
      <c r="C62" s="1">
        <v>0</v>
      </c>
      <c r="D62" s="2"/>
    </row>
    <row r="63" spans="1:5" x14ac:dyDescent="0.25">
      <c r="A63" t="s">
        <v>54</v>
      </c>
      <c r="B63" s="1">
        <v>-65607</v>
      </c>
      <c r="C63" s="1">
        <v>-62577</v>
      </c>
      <c r="D63" s="2">
        <v>75000</v>
      </c>
    </row>
    <row r="64" spans="1:5" x14ac:dyDescent="0.25">
      <c r="A64" t="s">
        <v>55</v>
      </c>
      <c r="B64" s="1">
        <v>-117.8</v>
      </c>
      <c r="C64" s="1">
        <v>0</v>
      </c>
      <c r="D64" s="2"/>
    </row>
    <row r="65" spans="1:4" x14ac:dyDescent="0.25">
      <c r="A65" t="s">
        <v>56</v>
      </c>
      <c r="B65" s="1">
        <v>0</v>
      </c>
      <c r="C65" s="1">
        <v>-752.8</v>
      </c>
      <c r="D65" s="2"/>
    </row>
    <row r="66" spans="1:4" x14ac:dyDescent="0.25">
      <c r="A66" t="s">
        <v>57</v>
      </c>
      <c r="B66" s="1">
        <v>0</v>
      </c>
      <c r="C66" s="1">
        <v>-1200</v>
      </c>
      <c r="D66" s="2"/>
    </row>
    <row r="67" spans="1:4" x14ac:dyDescent="0.25">
      <c r="A67" t="s">
        <v>58</v>
      </c>
      <c r="B67" s="1">
        <v>-5222.5</v>
      </c>
      <c r="C67" s="1">
        <v>-5397.95</v>
      </c>
      <c r="D67" s="2">
        <v>5000</v>
      </c>
    </row>
    <row r="68" spans="1:4" x14ac:dyDescent="0.25">
      <c r="A68" t="s">
        <v>59</v>
      </c>
      <c r="B68" s="1">
        <v>-420</v>
      </c>
      <c r="C68" s="1">
        <v>0</v>
      </c>
      <c r="D68" s="2"/>
    </row>
    <row r="69" spans="1:4" x14ac:dyDescent="0.25">
      <c r="A69" t="s">
        <v>60</v>
      </c>
      <c r="B69" s="1">
        <v>-142.38999999999999</v>
      </c>
      <c r="C69" s="1">
        <v>0</v>
      </c>
      <c r="D69" s="2"/>
    </row>
    <row r="70" spans="1:4" x14ac:dyDescent="0.25">
      <c r="B70" s="1">
        <v>-580910.81000000006</v>
      </c>
      <c r="C70" s="1">
        <v>-444889.92</v>
      </c>
      <c r="D70" s="2">
        <f>SUM(D31:D69)</f>
        <v>508500</v>
      </c>
    </row>
    <row r="71" spans="1:4" x14ac:dyDescent="0.25">
      <c r="D71" s="2"/>
    </row>
    <row r="72" spans="1:4" x14ac:dyDescent="0.25">
      <c r="A72" t="s">
        <v>61</v>
      </c>
      <c r="B72" s="1">
        <v>-174900.51</v>
      </c>
      <c r="C72" s="1">
        <v>-88618.880000000005</v>
      </c>
      <c r="D72" s="2">
        <f>D28-D70</f>
        <v>8500</v>
      </c>
    </row>
    <row r="73" spans="1:4" x14ac:dyDescent="0.25">
      <c r="D73" s="2"/>
    </row>
    <row r="74" spans="1:4" x14ac:dyDescent="0.25">
      <c r="A74" t="s">
        <v>62</v>
      </c>
      <c r="D74" s="2"/>
    </row>
    <row r="75" spans="1:4" x14ac:dyDescent="0.25">
      <c r="A75" t="s">
        <v>63</v>
      </c>
      <c r="B75" s="1">
        <v>2882</v>
      </c>
      <c r="C75" s="1">
        <v>1387</v>
      </c>
      <c r="D75" s="2">
        <v>3000</v>
      </c>
    </row>
    <row r="76" spans="1:4" x14ac:dyDescent="0.25">
      <c r="A76" t="s">
        <v>64</v>
      </c>
      <c r="B76" s="1">
        <v>9417</v>
      </c>
      <c r="C76" s="1">
        <v>0</v>
      </c>
      <c r="D76" s="2"/>
    </row>
    <row r="77" spans="1:4" x14ac:dyDescent="0.25">
      <c r="A77" t="s">
        <v>65</v>
      </c>
      <c r="B77" s="1">
        <v>-47775</v>
      </c>
      <c r="C77" s="1">
        <v>-37820</v>
      </c>
      <c r="D77" s="2">
        <v>50000</v>
      </c>
    </row>
    <row r="78" spans="1:4" x14ac:dyDescent="0.25">
      <c r="B78" s="1">
        <v>-35476</v>
      </c>
      <c r="C78" s="1">
        <v>-36433</v>
      </c>
      <c r="D78" s="2">
        <f>SUM(D75:D77)</f>
        <v>53000</v>
      </c>
    </row>
    <row r="79" spans="1:4" x14ac:dyDescent="0.25">
      <c r="D79" s="2"/>
    </row>
    <row r="80" spans="1:4" x14ac:dyDescent="0.25">
      <c r="A80" t="s">
        <v>66</v>
      </c>
      <c r="B80" s="1">
        <v>-210376.51</v>
      </c>
      <c r="C80" s="1">
        <v>-125051.88</v>
      </c>
      <c r="D80" s="2">
        <f>D72-D78</f>
        <v>-44500</v>
      </c>
    </row>
    <row r="81" spans="1:4" x14ac:dyDescent="0.25">
      <c r="D81" s="2"/>
    </row>
    <row r="82" spans="1:4" x14ac:dyDescent="0.25">
      <c r="A82" t="s">
        <v>67</v>
      </c>
      <c r="B82" s="1">
        <v>-210376.51</v>
      </c>
      <c r="C82" s="1">
        <v>-125051.88</v>
      </c>
      <c r="D82" s="2">
        <f>D80</f>
        <v>-44500</v>
      </c>
    </row>
    <row r="83" spans="1:4" x14ac:dyDescent="0.25">
      <c r="D83" s="2"/>
    </row>
    <row r="84" spans="1:4" x14ac:dyDescent="0.25">
      <c r="A84" t="s">
        <v>68</v>
      </c>
      <c r="B84" s="1">
        <v>-210376.51</v>
      </c>
      <c r="C84" s="1">
        <v>-125051.88</v>
      </c>
      <c r="D84" s="2">
        <f>D82</f>
        <v>-44500</v>
      </c>
    </row>
    <row r="85" spans="1:4" x14ac:dyDescent="0.25">
      <c r="D8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hovedlag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Trude Laukvik</dc:creator>
  <cp:lastModifiedBy>Geirid Holm</cp:lastModifiedBy>
  <dcterms:created xsi:type="dcterms:W3CDTF">2024-03-13T16:53:08Z</dcterms:created>
  <dcterms:modified xsi:type="dcterms:W3CDTF">2024-03-13T19:43:21Z</dcterms:modified>
</cp:coreProperties>
</file>